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inera.sharepoint.com/sites/TEAM_Betriebsplanung-DLB/Freigegebene Dokumente/Betriebsplanung/01_Jahresfahrplan_2025/04_VLN_2025/03_Fplo/VBG_005_Rambazamba_18.07.-20.07.25/"/>
    </mc:Choice>
  </mc:AlternateContent>
  <xr:revisionPtr revIDLastSave="26" documentId="8_{03E8559E-238C-476F-B96A-31E0A3484F9F}" xr6:coauthVersionLast="47" xr6:coauthVersionMax="47" xr10:uidLastSave="{A6B132F9-6CC7-497F-8C78-D4EC4CAC75AF}"/>
  <bookViews>
    <workbookView xWindow="-105" yWindow="0" windowWidth="38610" windowHeight="20985" xr2:uid="{B5C2A7BD-AAFD-4922-9447-64CFF897E06D}"/>
  </bookViews>
  <sheets>
    <sheet name="VBG 005" sheetId="1" r:id="rId1"/>
  </sheets>
  <definedNames>
    <definedName name="_xlnm.Print_Area" localSheetId="0">'VBG 005'!$A$1:$R$104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9" i="1" l="1"/>
  <c r="E68" i="1"/>
  <c r="D71" i="1"/>
  <c r="D68" i="1"/>
  <c r="E27" i="1"/>
  <c r="E26" i="1"/>
  <c r="D27" i="1"/>
  <c r="D26" i="1"/>
  <c r="E98" i="1"/>
  <c r="E97" i="1"/>
  <c r="F93" i="1"/>
  <c r="F94" i="1" s="1"/>
  <c r="F96" i="1"/>
  <c r="F97" i="1" s="1"/>
  <c r="F98" i="1" s="1"/>
  <c r="F99" i="1" s="1"/>
  <c r="G96" i="1"/>
  <c r="G97" i="1" s="1"/>
  <c r="G98" i="1" s="1"/>
  <c r="G99" i="1" s="1"/>
  <c r="E96" i="1"/>
  <c r="E99" i="1" s="1"/>
  <c r="D21" i="1"/>
  <c r="D22" i="1" s="1"/>
  <c r="D24" i="1" s="1"/>
  <c r="D93" i="1"/>
  <c r="D94" i="1" s="1"/>
  <c r="D25" i="1" l="1"/>
  <c r="D28" i="1"/>
  <c r="D23" i="1"/>
  <c r="D96" i="1"/>
  <c r="D97" i="1" l="1"/>
  <c r="D98" i="1" s="1"/>
  <c r="D99" i="1" s="1"/>
  <c r="D66" i="1"/>
  <c r="D67" i="1" s="1"/>
  <c r="E56" i="1"/>
  <c r="E57" i="1" s="1"/>
  <c r="E58" i="1" s="1"/>
  <c r="E59" i="1" s="1"/>
  <c r="E60" i="1" s="1"/>
  <c r="E61" i="1" s="1"/>
  <c r="E62" i="1" s="1"/>
  <c r="E63" i="1" s="1"/>
  <c r="E64" i="1" s="1"/>
  <c r="E66" i="1" s="1"/>
  <c r="E67" i="1" s="1"/>
  <c r="D12" i="1"/>
  <c r="D13" i="1" s="1"/>
  <c r="D14" i="1" s="1"/>
  <c r="D15" i="1" s="1"/>
  <c r="D16" i="1" s="1"/>
  <c r="D17" i="1" s="1"/>
  <c r="D18" i="1" s="1"/>
  <c r="D19" i="1" s="1"/>
  <c r="D69" i="1" l="1"/>
  <c r="D70" i="1" s="1"/>
  <c r="D72" i="1" s="1"/>
  <c r="D73" i="1" s="1"/>
  <c r="E12" i="1"/>
  <c r="E13" i="1" s="1"/>
  <c r="E14" i="1" s="1"/>
  <c r="E15" i="1" s="1"/>
  <c r="E16" i="1" s="1"/>
  <c r="E17" i="1" s="1"/>
  <c r="E18" i="1" s="1"/>
  <c r="E19" i="1" s="1"/>
  <c r="E21" i="1" s="1"/>
  <c r="E22" i="1" s="1"/>
  <c r="E23" i="1" s="1"/>
  <c r="E24" i="1" l="1"/>
  <c r="E70" i="1"/>
  <c r="E71" i="1" s="1"/>
  <c r="E72" i="1" s="1"/>
  <c r="E73" i="1" s="1"/>
  <c r="E28" i="1" l="1"/>
  <c r="E25" i="1"/>
</calcChain>
</file>

<file path=xl/sharedStrings.xml><?xml version="1.0" encoding="utf-8"?>
<sst xmlns="http://schemas.openxmlformats.org/spreadsheetml/2006/main" count="144" uniqueCount="64">
  <si>
    <t>Linie</t>
  </si>
  <si>
    <t>RB2</t>
  </si>
  <si>
    <t>Fahrtart</t>
  </si>
  <si>
    <t>VBG</t>
  </si>
  <si>
    <t>Zugnummer</t>
  </si>
  <si>
    <t>Zwickau Zentrum</t>
  </si>
  <si>
    <t>Zwickau Stadthalle</t>
  </si>
  <si>
    <t>Zwickau (Sachs) Hbf</t>
  </si>
  <si>
    <t>an</t>
  </si>
  <si>
    <t>ab</t>
  </si>
  <si>
    <t>Werdau</t>
  </si>
  <si>
    <t>Neumark (Sachs)</t>
  </si>
  <si>
    <t>Reichenbach (Vogtl) ob Bf</t>
  </si>
  <si>
    <t>Netzschkau</t>
  </si>
  <si>
    <t>Jocketa</t>
  </si>
  <si>
    <t>Plauen (Vogtl) ob Bf</t>
  </si>
  <si>
    <t>Mehltheuer</t>
  </si>
  <si>
    <t>Weischlitz</t>
  </si>
  <si>
    <t>Oelsnitz (Vogtl)</t>
  </si>
  <si>
    <t>Adorf (Vogtl)</t>
  </si>
  <si>
    <t>Bad Elster</t>
  </si>
  <si>
    <t>Bad Brambach</t>
  </si>
  <si>
    <t>Vojtanov</t>
  </si>
  <si>
    <t>Frantiskovy Lazne</t>
  </si>
  <si>
    <t>Cheb</t>
  </si>
  <si>
    <t>x Steinpleis</t>
  </si>
  <si>
    <t>x Lichtentanne (Sachs)</t>
  </si>
  <si>
    <t>x Syrau</t>
  </si>
  <si>
    <t>x Schönberg (Vogtl)</t>
  </si>
  <si>
    <t>x Reuth (b Plauen/Vogtl)</t>
  </si>
  <si>
    <t>x Grobau</t>
  </si>
  <si>
    <t>x Gutenfürst</t>
  </si>
  <si>
    <t>x Feilitzsch</t>
  </si>
  <si>
    <t>x Plauen (Vogtl) West</t>
  </si>
  <si>
    <t>x Plauen (Vogtl)-Straßberg</t>
  </si>
  <si>
    <t>x Kürbitz</t>
  </si>
  <si>
    <t>x Pirk</t>
  </si>
  <si>
    <t>x Hundsgrün</t>
  </si>
  <si>
    <t>x Sohl</t>
  </si>
  <si>
    <t>x Raun</t>
  </si>
  <si>
    <t>x Plesna</t>
  </si>
  <si>
    <t>x Zirovice-Seniky</t>
  </si>
  <si>
    <t>x Frantiskovy Lazne Aquaforum</t>
  </si>
  <si>
    <t>Hof Hbf</t>
  </si>
  <si>
    <t>RB5</t>
  </si>
  <si>
    <t>Falkenstein (Vogtl)</t>
  </si>
  <si>
    <t>Treuen</t>
  </si>
  <si>
    <t>Syrau</t>
  </si>
  <si>
    <t>Herlasgrün</t>
  </si>
  <si>
    <t>Limbach (Vogtl)</t>
  </si>
  <si>
    <t>Ruppertsgrün</t>
  </si>
  <si>
    <t>Jößnitz</t>
  </si>
  <si>
    <t>Auerbach (Vogtl) ob Bf</t>
  </si>
  <si>
    <t>Auerbach (Vogtl) Hp</t>
  </si>
  <si>
    <t>Herlasgrün - Falkenstein</t>
  </si>
  <si>
    <t xml:space="preserve">Plauen  -  Reichenbach </t>
  </si>
  <si>
    <t>Verkehrstage</t>
  </si>
  <si>
    <t>zusätzliches Zugangebot zum Rambazamba Island 2025</t>
  </si>
  <si>
    <t>in den Nächten 18./19.07. und 19./20.07.</t>
  </si>
  <si>
    <t>in der Nacht  19./20.07.</t>
  </si>
  <si>
    <t>Gültig: In den Nächten von Freitag, 18.07.2025 zu Samstag, 19.07.2025 sowie von Samstag, 19.07.2025 zu Sonntag, 20.07.2025</t>
  </si>
  <si>
    <t>in der Nacht 18./19.07.25</t>
  </si>
  <si>
    <t>in der Nacht  19./20.07.25</t>
  </si>
  <si>
    <t>in den Nächten 18./19.07. und 19./20.07.25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</si>
</sst>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1"/>
      <color theme="0"/>
      <name val="Tahoma"/>
      <family val="2"/>
    </font>
    <font>
      <sz val="14"/>
      <color theme="1"/>
      <name val="Tahoma"/>
      <family val="2"/>
    </font>
    <font>
      <b/>
      <sz val="14"/>
      <color theme="1"/>
      <name val="Tahoma"/>
      <family val="2"/>
    </font>
    <font>
      <sz val="14"/>
      <color rgb="FFFF0000"/>
      <name val="Tahoma"/>
      <family val="2"/>
    </font>
    <font>
      <sz val="11"/>
      <color rgb="FFFF0000"/>
      <name val="Tahoma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/>
    <xf numFmtId="0" fontId="1" fillId="2" borderId="6" xfId="0" applyFont="1" applyFill="1" applyBorder="1"/>
    <xf numFmtId="0" fontId="1" fillId="2" borderId="1" xfId="0" applyFont="1" applyFill="1" applyBorder="1"/>
    <xf numFmtId="0" fontId="1" fillId="2" borderId="5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11" xfId="0" applyFont="1" applyFill="1" applyBorder="1"/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right"/>
    </xf>
    <xf numFmtId="20" fontId="1" fillId="2" borderId="2" xfId="0" applyNumberFormat="1" applyFont="1" applyFill="1" applyBorder="1" applyAlignment="1">
      <alignment horizontal="right"/>
    </xf>
    <xf numFmtId="20" fontId="1" fillId="2" borderId="3" xfId="0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20" fontId="1" fillId="2" borderId="4" xfId="0" applyNumberFormat="1" applyFont="1" applyFill="1" applyBorder="1" applyAlignment="1">
      <alignment horizontal="right"/>
    </xf>
    <xf numFmtId="0" fontId="4" fillId="2" borderId="0" xfId="0" applyFont="1" applyFill="1"/>
    <xf numFmtId="0" fontId="5" fillId="2" borderId="0" xfId="0" applyFont="1" applyFill="1"/>
    <xf numFmtId="0" fontId="1" fillId="2" borderId="6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20" fontId="1" fillId="2" borderId="6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3" fillId="4" borderId="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top" wrapText="1"/>
    </xf>
    <xf numFmtId="0" fontId="6" fillId="2" borderId="0" xfId="0" applyFont="1" applyFill="1"/>
    <xf numFmtId="0" fontId="7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1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2DCDB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1580030</xdr:colOff>
      <xdr:row>0</xdr:row>
      <xdr:rowOff>2</xdr:rowOff>
    </xdr:from>
    <xdr:ext cx="481602" cy="324969"/>
    <xdr:pic>
      <xdr:nvPicPr>
        <xdr:cNvPr id="3" name="Picture 5" descr="rb2.jpg">
          <a:extLst>
            <a:ext uri="{FF2B5EF4-FFF2-40B4-BE49-F238E27FC236}">
              <a16:creationId xmlns:a16="http://schemas.microsoft.com/office/drawing/2014/main" id="{C568CB6C-0BFB-4695-95C3-B9B114BF0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0030" y="2"/>
          <a:ext cx="481602" cy="324969"/>
        </a:xfrm>
        <a:prstGeom prst="rect">
          <a:avLst/>
        </a:prstGeom>
      </xdr:spPr>
    </xdr:pic>
    <xdr:clientData/>
  </xdr:oneCellAnchor>
  <xdr:twoCellAnchor editAs="oneCell">
    <xdr:from>
      <xdr:col>0</xdr:col>
      <xdr:colOff>1622613</xdr:colOff>
      <xdr:row>74</xdr:row>
      <xdr:rowOff>168090</xdr:rowOff>
    </xdr:from>
    <xdr:to>
      <xdr:col>0</xdr:col>
      <xdr:colOff>2056179</xdr:colOff>
      <xdr:row>76</xdr:row>
      <xdr:rowOff>44824</xdr:rowOff>
    </xdr:to>
    <xdr:pic>
      <xdr:nvPicPr>
        <xdr:cNvPr id="5" name="Picture 2" descr="rb5.jpg">
          <a:extLst>
            <a:ext uri="{FF2B5EF4-FFF2-40B4-BE49-F238E27FC236}">
              <a16:creationId xmlns:a16="http://schemas.microsoft.com/office/drawing/2014/main" id="{1B2B4D67-8130-4CBE-82E0-0CABFDCE9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22613" y="8449237"/>
          <a:ext cx="433566" cy="32497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4E705-AD82-4D63-B1D0-AF19119D5E05}">
  <sheetPr>
    <pageSetUpPr fitToPage="1"/>
  </sheetPr>
  <dimension ref="A1:AG99"/>
  <sheetViews>
    <sheetView tabSelected="1" zoomScale="85" zoomScaleNormal="85" workbookViewId="0">
      <selection activeCell="H22" sqref="H22"/>
    </sheetView>
  </sheetViews>
  <sheetFormatPr baseColWidth="10" defaultRowHeight="14.25" x14ac:dyDescent="0.2"/>
  <cols>
    <col min="1" max="1" width="32.5703125" style="1" bestFit="1" customWidth="1"/>
    <col min="2" max="2" width="32.5703125" style="1" customWidth="1"/>
    <col min="3" max="3" width="3.140625" style="1" bestFit="1" customWidth="1"/>
    <col min="4" max="13" width="11.42578125" style="1" customWidth="1"/>
    <col min="14" max="31" width="8.7109375" style="1" customWidth="1"/>
    <col min="32" max="16384" width="11.42578125" style="1"/>
  </cols>
  <sheetData>
    <row r="1" spans="1:7" s="17" customFormat="1" ht="18" x14ac:dyDescent="0.25">
      <c r="B1" s="18" t="s">
        <v>55</v>
      </c>
    </row>
    <row r="2" spans="1:7" s="17" customFormat="1" ht="18" x14ac:dyDescent="0.25"/>
    <row r="3" spans="1:7" s="17" customFormat="1" ht="18" x14ac:dyDescent="0.25">
      <c r="A3" s="17" t="s">
        <v>60</v>
      </c>
    </row>
    <row r="4" spans="1:7" s="17" customFormat="1" ht="18" x14ac:dyDescent="0.25"/>
    <row r="5" spans="1:7" ht="18" x14ac:dyDescent="0.25">
      <c r="A5" s="27" t="s">
        <v>57</v>
      </c>
    </row>
    <row r="7" spans="1:7" ht="15" customHeight="1" x14ac:dyDescent="0.2">
      <c r="A7" s="29" t="s">
        <v>0</v>
      </c>
      <c r="B7" s="30"/>
      <c r="C7" s="31"/>
      <c r="D7" s="8" t="s">
        <v>1</v>
      </c>
      <c r="E7" s="8" t="s">
        <v>1</v>
      </c>
    </row>
    <row r="8" spans="1:7" ht="71.25" x14ac:dyDescent="0.2">
      <c r="A8" s="32" t="s">
        <v>56</v>
      </c>
      <c r="B8" s="33"/>
      <c r="C8" s="34"/>
      <c r="D8" s="26" t="s">
        <v>58</v>
      </c>
      <c r="E8" s="26" t="s">
        <v>59</v>
      </c>
    </row>
    <row r="9" spans="1:7" x14ac:dyDescent="0.2">
      <c r="A9" s="35" t="s">
        <v>2</v>
      </c>
      <c r="B9" s="36"/>
      <c r="C9" s="36"/>
      <c r="D9" s="22" t="s">
        <v>3</v>
      </c>
      <c r="E9" s="22" t="s">
        <v>3</v>
      </c>
    </row>
    <row r="10" spans="1:7" x14ac:dyDescent="0.2">
      <c r="A10" s="37" t="s">
        <v>4</v>
      </c>
      <c r="B10" s="38"/>
      <c r="C10" s="38"/>
      <c r="D10" s="28">
        <v>17398</v>
      </c>
      <c r="E10" s="28">
        <v>5255</v>
      </c>
    </row>
    <row r="11" spans="1:7" hidden="1" x14ac:dyDescent="0.2">
      <c r="A11" s="6" t="s">
        <v>5</v>
      </c>
      <c r="C11" s="1" t="s">
        <v>9</v>
      </c>
      <c r="D11" s="12">
        <v>1.9444444444444445E-2</v>
      </c>
      <c r="E11" s="12">
        <v>0.23333333333333331</v>
      </c>
    </row>
    <row r="12" spans="1:7" hidden="1" x14ac:dyDescent="0.2">
      <c r="A12" s="6" t="s">
        <v>6</v>
      </c>
      <c r="D12" s="12">
        <f t="shared" ref="D12:D14" si="0">D11+4/1440</f>
        <v>2.2222222222222223E-2</v>
      </c>
      <c r="E12" s="12">
        <f>E11+4/1440</f>
        <v>0.23611111111111108</v>
      </c>
    </row>
    <row r="13" spans="1:7" hidden="1" x14ac:dyDescent="0.2">
      <c r="A13" s="6" t="s">
        <v>7</v>
      </c>
      <c r="D13" s="12">
        <f t="shared" si="0"/>
        <v>2.5000000000000001E-2</v>
      </c>
      <c r="E13" s="12">
        <f>E12+4/1440</f>
        <v>0.23888888888888885</v>
      </c>
    </row>
    <row r="14" spans="1:7" hidden="1" x14ac:dyDescent="0.2">
      <c r="A14" s="6" t="s">
        <v>26</v>
      </c>
      <c r="D14" s="12">
        <f t="shared" si="0"/>
        <v>2.777777777777778E-2</v>
      </c>
      <c r="E14" s="12">
        <f>E13+4/1440</f>
        <v>0.24166666666666661</v>
      </c>
    </row>
    <row r="15" spans="1:7" hidden="1" x14ac:dyDescent="0.2">
      <c r="A15" s="6" t="s">
        <v>25</v>
      </c>
      <c r="D15" s="12">
        <f t="shared" ref="D15" si="1">D14+2/1440</f>
        <v>2.9166666666666667E-2</v>
      </c>
      <c r="E15" s="12">
        <f>E14+2/1440</f>
        <v>0.2430555555555555</v>
      </c>
    </row>
    <row r="16" spans="1:7" hidden="1" x14ac:dyDescent="0.2">
      <c r="A16" s="7" t="s">
        <v>10</v>
      </c>
      <c r="B16" s="3"/>
      <c r="C16" s="3" t="s">
        <v>8</v>
      </c>
      <c r="D16" s="13">
        <f>D15+3/1440</f>
        <v>3.125E-2</v>
      </c>
      <c r="E16" s="13">
        <f>E15+3/1440</f>
        <v>0.24513888888888882</v>
      </c>
      <c r="G16" s="10"/>
    </row>
    <row r="17" spans="1:33" hidden="1" x14ac:dyDescent="0.2">
      <c r="A17" s="6" t="s">
        <v>10</v>
      </c>
      <c r="C17" s="1" t="s">
        <v>9</v>
      </c>
      <c r="D17" s="12">
        <f>D16+6/1440</f>
        <v>3.5416666666666666E-2</v>
      </c>
      <c r="E17" s="12">
        <f>E16+4/1440</f>
        <v>0.24791666666666659</v>
      </c>
      <c r="G17" s="10"/>
    </row>
    <row r="18" spans="1:33" hidden="1" x14ac:dyDescent="0.2">
      <c r="A18" s="7" t="s">
        <v>11</v>
      </c>
      <c r="B18" s="3"/>
      <c r="C18" s="3" t="s">
        <v>8</v>
      </c>
      <c r="D18" s="13">
        <f t="shared" ref="D18" si="2">D17+6/1440</f>
        <v>3.9583333333333331E-2</v>
      </c>
      <c r="E18" s="13">
        <f>E17+6/1440</f>
        <v>0.25208333333333327</v>
      </c>
      <c r="G18" s="10"/>
    </row>
    <row r="19" spans="1:33" hidden="1" x14ac:dyDescent="0.2">
      <c r="A19" s="6" t="s">
        <v>11</v>
      </c>
      <c r="C19" s="1" t="s">
        <v>9</v>
      </c>
      <c r="D19" s="12">
        <f>D18+1/1440</f>
        <v>4.0277777777777773E-2</v>
      </c>
      <c r="E19" s="12">
        <f>E18+1/1440</f>
        <v>0.25277777777777771</v>
      </c>
      <c r="G19" s="10"/>
    </row>
    <row r="20" spans="1:33" x14ac:dyDescent="0.2">
      <c r="A20" s="4" t="s">
        <v>12</v>
      </c>
      <c r="B20" s="5"/>
      <c r="C20" s="5" t="s">
        <v>9</v>
      </c>
      <c r="D20" s="16">
        <v>8.6805555555555552E-2</v>
      </c>
      <c r="E20" s="16">
        <v>0.12777777777777777</v>
      </c>
      <c r="G20" s="10"/>
    </row>
    <row r="21" spans="1:33" x14ac:dyDescent="0.2">
      <c r="A21" s="6" t="s">
        <v>13</v>
      </c>
      <c r="D21" s="12">
        <f>D20+4/1440</f>
        <v>8.9583333333333334E-2</v>
      </c>
      <c r="E21" s="12">
        <f>E20+4/1440</f>
        <v>0.13055555555555554</v>
      </c>
      <c r="G21" s="10"/>
    </row>
    <row r="22" spans="1:33" x14ac:dyDescent="0.2">
      <c r="A22" s="6" t="s">
        <v>49</v>
      </c>
      <c r="D22" s="12">
        <f>D21+3/1440</f>
        <v>9.1666666666666674E-2</v>
      </c>
      <c r="E22" s="12">
        <f>E21+3/1440</f>
        <v>0.13263888888888886</v>
      </c>
      <c r="G22" s="10"/>
    </row>
    <row r="23" spans="1:33" x14ac:dyDescent="0.2">
      <c r="A23" s="7" t="s">
        <v>48</v>
      </c>
      <c r="B23" s="3"/>
      <c r="C23" s="3" t="s">
        <v>8</v>
      </c>
      <c r="D23" s="13">
        <f>D22+2/1440</f>
        <v>9.3055555555555558E-2</v>
      </c>
      <c r="E23" s="13">
        <f>E22+2/1440</f>
        <v>0.13402777777777775</v>
      </c>
      <c r="G23" s="10"/>
    </row>
    <row r="24" spans="1:33" x14ac:dyDescent="0.2">
      <c r="A24" s="6" t="s">
        <v>48</v>
      </c>
      <c r="C24" s="2" t="s">
        <v>9</v>
      </c>
      <c r="D24" s="12">
        <f>D22+4/1440</f>
        <v>9.4444444444444456E-2</v>
      </c>
      <c r="E24" s="12">
        <f>E22+4/1440</f>
        <v>0.13541666666666663</v>
      </c>
      <c r="G24" s="10"/>
    </row>
    <row r="25" spans="1:33" x14ac:dyDescent="0.2">
      <c r="A25" s="6" t="s">
        <v>50</v>
      </c>
      <c r="D25" s="12">
        <f>D24+4/1440</f>
        <v>9.7222222222222238E-2</v>
      </c>
      <c r="E25" s="12">
        <f>E24+4/1440</f>
        <v>0.1381944444444444</v>
      </c>
      <c r="G25" s="10"/>
    </row>
    <row r="26" spans="1:33" x14ac:dyDescent="0.2">
      <c r="A26" s="6" t="s">
        <v>14</v>
      </c>
      <c r="D26" s="12">
        <f>D24+6/1440</f>
        <v>9.8611111111111122E-2</v>
      </c>
      <c r="E26" s="12">
        <f>E24+6/1440</f>
        <v>0.13958333333333331</v>
      </c>
      <c r="G26" s="10"/>
    </row>
    <row r="27" spans="1:33" x14ac:dyDescent="0.2">
      <c r="A27" s="6" t="s">
        <v>51</v>
      </c>
      <c r="D27" s="12">
        <f>D26+3/1440</f>
        <v>0.10069444444444446</v>
      </c>
      <c r="E27" s="12">
        <f>E26+3/1440</f>
        <v>0.14166666666666664</v>
      </c>
      <c r="G27" s="10"/>
    </row>
    <row r="28" spans="1:33" x14ac:dyDescent="0.2">
      <c r="A28" s="7" t="s">
        <v>15</v>
      </c>
      <c r="B28" s="3"/>
      <c r="C28" s="3" t="s">
        <v>8</v>
      </c>
      <c r="D28" s="13">
        <f>D27+3/1440</f>
        <v>0.1027777777777778</v>
      </c>
      <c r="E28" s="13">
        <f>E27+4/1440</f>
        <v>0.1444444444444444</v>
      </c>
      <c r="G28" s="10"/>
    </row>
    <row r="29" spans="1:33" x14ac:dyDescent="0.2">
      <c r="AG29" s="10"/>
    </row>
    <row r="30" spans="1:33" x14ac:dyDescent="0.2">
      <c r="AG30" s="10"/>
    </row>
    <row r="31" spans="1:33" x14ac:dyDescent="0.2">
      <c r="A31" s="29" t="s">
        <v>0</v>
      </c>
      <c r="B31" s="30"/>
      <c r="C31" s="31"/>
      <c r="D31" s="9" t="s">
        <v>1</v>
      </c>
      <c r="E31" s="9" t="s">
        <v>1</v>
      </c>
      <c r="F31" s="10"/>
    </row>
    <row r="32" spans="1:33" ht="85.5" x14ac:dyDescent="0.2">
      <c r="A32" s="32" t="s">
        <v>56</v>
      </c>
      <c r="B32" s="33"/>
      <c r="C32" s="34"/>
      <c r="D32" s="26" t="s">
        <v>63</v>
      </c>
      <c r="E32" s="26" t="s">
        <v>62</v>
      </c>
      <c r="F32" s="10"/>
    </row>
    <row r="33" spans="1:6" x14ac:dyDescent="0.2">
      <c r="A33" s="35" t="s">
        <v>2</v>
      </c>
      <c r="B33" s="36"/>
      <c r="C33" s="36"/>
      <c r="D33" s="22" t="s">
        <v>3</v>
      </c>
      <c r="E33" s="22" t="s">
        <v>3</v>
      </c>
      <c r="F33" s="10"/>
    </row>
    <row r="34" spans="1:6" x14ac:dyDescent="0.2">
      <c r="A34" s="37" t="s">
        <v>4</v>
      </c>
      <c r="B34" s="38"/>
      <c r="C34" s="38"/>
      <c r="D34" s="28">
        <v>28546</v>
      </c>
      <c r="E34" s="28">
        <v>89034</v>
      </c>
      <c r="F34" s="10"/>
    </row>
    <row r="35" spans="1:6" hidden="1" x14ac:dyDescent="0.2">
      <c r="A35" s="4" t="s">
        <v>43</v>
      </c>
      <c r="B35" s="5"/>
      <c r="C35" s="5" t="s">
        <v>9</v>
      </c>
      <c r="D35" s="15"/>
      <c r="E35" s="15"/>
      <c r="F35" s="10"/>
    </row>
    <row r="36" spans="1:6" hidden="1" x14ac:dyDescent="0.2">
      <c r="A36" s="6" t="s">
        <v>32</v>
      </c>
      <c r="D36" s="11"/>
      <c r="E36" s="11"/>
      <c r="F36" s="10"/>
    </row>
    <row r="37" spans="1:6" hidden="1" x14ac:dyDescent="0.2">
      <c r="A37" s="6" t="s">
        <v>31</v>
      </c>
      <c r="D37" s="11"/>
      <c r="E37" s="11"/>
      <c r="F37" s="10"/>
    </row>
    <row r="38" spans="1:6" hidden="1" x14ac:dyDescent="0.2">
      <c r="A38" s="6" t="s">
        <v>30</v>
      </c>
      <c r="D38" s="11"/>
      <c r="E38" s="11"/>
      <c r="F38" s="10"/>
    </row>
    <row r="39" spans="1:6" hidden="1" x14ac:dyDescent="0.2">
      <c r="A39" s="6" t="s">
        <v>29</v>
      </c>
      <c r="D39" s="11"/>
      <c r="E39" s="11"/>
    </row>
    <row r="40" spans="1:6" hidden="1" x14ac:dyDescent="0.2">
      <c r="A40" s="6" t="s">
        <v>28</v>
      </c>
      <c r="D40" s="11"/>
      <c r="E40" s="11"/>
    </row>
    <row r="41" spans="1:6" hidden="1" x14ac:dyDescent="0.2">
      <c r="A41" s="6" t="s">
        <v>16</v>
      </c>
      <c r="D41" s="11"/>
      <c r="E41" s="11"/>
    </row>
    <row r="42" spans="1:6" hidden="1" x14ac:dyDescent="0.2">
      <c r="A42" s="7" t="s">
        <v>27</v>
      </c>
      <c r="B42" s="3"/>
      <c r="C42" s="3"/>
      <c r="D42" s="14"/>
      <c r="E42" s="14"/>
    </row>
    <row r="43" spans="1:6" hidden="1" x14ac:dyDescent="0.2">
      <c r="A43" s="6" t="s">
        <v>24</v>
      </c>
      <c r="C43" s="1" t="s">
        <v>9</v>
      </c>
      <c r="D43" s="11"/>
      <c r="E43" s="11"/>
    </row>
    <row r="44" spans="1:6" hidden="1" x14ac:dyDescent="0.2">
      <c r="A44" s="6" t="s">
        <v>42</v>
      </c>
      <c r="D44" s="11"/>
      <c r="E44" s="11"/>
    </row>
    <row r="45" spans="1:6" hidden="1" x14ac:dyDescent="0.2">
      <c r="A45" s="6" t="s">
        <v>23</v>
      </c>
      <c r="D45" s="11"/>
      <c r="E45" s="11"/>
    </row>
    <row r="46" spans="1:6" hidden="1" x14ac:dyDescent="0.2">
      <c r="A46" s="6" t="s">
        <v>41</v>
      </c>
      <c r="D46" s="11"/>
      <c r="E46" s="11"/>
    </row>
    <row r="47" spans="1:6" hidden="1" x14ac:dyDescent="0.2">
      <c r="A47" s="7" t="s">
        <v>22</v>
      </c>
      <c r="B47" s="3"/>
      <c r="C47" s="3" t="s">
        <v>8</v>
      </c>
      <c r="D47" s="14"/>
      <c r="E47" s="14"/>
    </row>
    <row r="48" spans="1:6" hidden="1" x14ac:dyDescent="0.2">
      <c r="A48" s="6" t="s">
        <v>22</v>
      </c>
      <c r="C48" s="1" t="s">
        <v>9</v>
      </c>
      <c r="D48" s="11"/>
      <c r="E48" s="11"/>
    </row>
    <row r="49" spans="1:5" hidden="1" x14ac:dyDescent="0.2">
      <c r="A49" s="6" t="s">
        <v>40</v>
      </c>
      <c r="D49" s="11"/>
      <c r="E49" s="11"/>
    </row>
    <row r="50" spans="1:5" hidden="1" x14ac:dyDescent="0.2">
      <c r="A50" s="7" t="s">
        <v>21</v>
      </c>
      <c r="B50" s="3"/>
      <c r="C50" s="3" t="s">
        <v>8</v>
      </c>
      <c r="D50" s="14"/>
      <c r="E50" s="14"/>
    </row>
    <row r="51" spans="1:5" hidden="1" x14ac:dyDescent="0.2">
      <c r="A51" s="6" t="s">
        <v>21</v>
      </c>
      <c r="C51" s="1" t="s">
        <v>9</v>
      </c>
      <c r="D51" s="11"/>
      <c r="E51" s="11"/>
    </row>
    <row r="52" spans="1:5" hidden="1" x14ac:dyDescent="0.2">
      <c r="A52" s="6" t="s">
        <v>39</v>
      </c>
      <c r="D52" s="11"/>
      <c r="E52" s="11"/>
    </row>
    <row r="53" spans="1:5" hidden="1" x14ac:dyDescent="0.2">
      <c r="A53" s="6" t="s">
        <v>38</v>
      </c>
      <c r="D53" s="11"/>
      <c r="E53" s="11"/>
    </row>
    <row r="54" spans="1:5" hidden="1" x14ac:dyDescent="0.2">
      <c r="A54" s="6" t="s">
        <v>20</v>
      </c>
      <c r="D54" s="11"/>
      <c r="E54" s="11"/>
    </row>
    <row r="55" spans="1:5" hidden="1" x14ac:dyDescent="0.2">
      <c r="A55" s="6" t="s">
        <v>19</v>
      </c>
      <c r="D55" s="11"/>
      <c r="E55" s="12">
        <v>0.20416666666666669</v>
      </c>
    </row>
    <row r="56" spans="1:5" hidden="1" x14ac:dyDescent="0.2">
      <c r="A56" s="6" t="s">
        <v>37</v>
      </c>
      <c r="D56" s="11"/>
      <c r="E56" s="12">
        <f>E55+6/1440</f>
        <v>0.20833333333333337</v>
      </c>
    </row>
    <row r="57" spans="1:5" hidden="1" x14ac:dyDescent="0.2">
      <c r="A57" s="6" t="s">
        <v>18</v>
      </c>
      <c r="D57" s="11"/>
      <c r="E57" s="12">
        <f>E56+7/1440</f>
        <v>0.21319444444444449</v>
      </c>
    </row>
    <row r="58" spans="1:5" hidden="1" x14ac:dyDescent="0.2">
      <c r="A58" s="6" t="s">
        <v>36</v>
      </c>
      <c r="D58" s="11"/>
      <c r="E58" s="12">
        <f>E57+5/1440</f>
        <v>0.2166666666666667</v>
      </c>
    </row>
    <row r="59" spans="1:5" hidden="1" x14ac:dyDescent="0.2">
      <c r="A59" s="7" t="s">
        <v>17</v>
      </c>
      <c r="B59" s="3"/>
      <c r="C59" s="3" t="s">
        <v>8</v>
      </c>
      <c r="D59" s="14"/>
      <c r="E59" s="13">
        <f>E58+4/1440</f>
        <v>0.21944444444444447</v>
      </c>
    </row>
    <row r="60" spans="1:5" hidden="1" x14ac:dyDescent="0.2">
      <c r="A60" s="6" t="s">
        <v>17</v>
      </c>
      <c r="C60" s="1" t="s">
        <v>9</v>
      </c>
      <c r="D60" s="11"/>
      <c r="E60" s="12">
        <f>E59+1/1440</f>
        <v>0.22013888888888891</v>
      </c>
    </row>
    <row r="61" spans="1:5" hidden="1" x14ac:dyDescent="0.2">
      <c r="A61" s="6" t="s">
        <v>35</v>
      </c>
      <c r="D61" s="11"/>
      <c r="E61" s="12">
        <f>E60+2/1440</f>
        <v>0.2215277777777778</v>
      </c>
    </row>
    <row r="62" spans="1:5" hidden="1" x14ac:dyDescent="0.2">
      <c r="A62" s="6" t="s">
        <v>34</v>
      </c>
      <c r="D62" s="11"/>
      <c r="E62" s="12">
        <f>E61+3/1440</f>
        <v>0.22361111111111112</v>
      </c>
    </row>
    <row r="63" spans="1:5" hidden="1" x14ac:dyDescent="0.2">
      <c r="A63" s="6" t="s">
        <v>33</v>
      </c>
      <c r="D63" s="11"/>
      <c r="E63" s="12">
        <f>E62+2/1440</f>
        <v>0.22500000000000001</v>
      </c>
    </row>
    <row r="64" spans="1:5" hidden="1" x14ac:dyDescent="0.2">
      <c r="A64" s="7" t="s">
        <v>15</v>
      </c>
      <c r="B64" s="3"/>
      <c r="C64" s="3" t="s">
        <v>8</v>
      </c>
      <c r="D64" s="14"/>
      <c r="E64" s="13">
        <f>E63+3/1440</f>
        <v>0.22708333333333333</v>
      </c>
    </row>
    <row r="65" spans="1:19" x14ac:dyDescent="0.2">
      <c r="A65" s="6" t="s">
        <v>15</v>
      </c>
      <c r="C65" s="1" t="s">
        <v>9</v>
      </c>
      <c r="D65" s="12">
        <v>6.7361111111111108E-2</v>
      </c>
      <c r="E65" s="12">
        <v>0.10694444444444444</v>
      </c>
    </row>
    <row r="66" spans="1:19" x14ac:dyDescent="0.2">
      <c r="A66" s="6" t="s">
        <v>51</v>
      </c>
      <c r="D66" s="12">
        <f t="shared" ref="D66:E66" si="3">D65+3/1440</f>
        <v>6.9444444444444448E-2</v>
      </c>
      <c r="E66" s="12">
        <f t="shared" si="3"/>
        <v>0.10902777777777778</v>
      </c>
    </row>
    <row r="67" spans="1:19" x14ac:dyDescent="0.2">
      <c r="A67" s="6" t="s">
        <v>14</v>
      </c>
      <c r="D67" s="12">
        <f>D66+4/1440</f>
        <v>7.2222222222222229E-2</v>
      </c>
      <c r="E67" s="12">
        <f>E66+4/1440</f>
        <v>0.11180555555555556</v>
      </c>
    </row>
    <row r="68" spans="1:19" x14ac:dyDescent="0.2">
      <c r="A68" s="6" t="s">
        <v>50</v>
      </c>
      <c r="D68" s="12">
        <f>D67+2/1440</f>
        <v>7.3611111111111113E-2</v>
      </c>
      <c r="E68" s="12">
        <f>E67+2/1440</f>
        <v>0.11319444444444444</v>
      </c>
    </row>
    <row r="69" spans="1:19" x14ac:dyDescent="0.2">
      <c r="A69" s="7" t="s">
        <v>48</v>
      </c>
      <c r="B69" s="3"/>
      <c r="C69" s="3" t="s">
        <v>8</v>
      </c>
      <c r="D69" s="13">
        <f>D68+3/1440</f>
        <v>7.5694444444444453E-2</v>
      </c>
      <c r="E69" s="13">
        <f>E68+3/1440</f>
        <v>0.11527777777777778</v>
      </c>
    </row>
    <row r="70" spans="1:19" x14ac:dyDescent="0.2">
      <c r="A70" s="4" t="s">
        <v>48</v>
      </c>
      <c r="B70" s="5"/>
      <c r="C70" s="5" t="s">
        <v>9</v>
      </c>
      <c r="D70" s="16">
        <f>D69+2/1440</f>
        <v>7.7083333333333337E-2</v>
      </c>
      <c r="E70" s="16">
        <f>E69+2/1440</f>
        <v>0.11666666666666667</v>
      </c>
    </row>
    <row r="71" spans="1:19" x14ac:dyDescent="0.2">
      <c r="A71" s="6" t="s">
        <v>49</v>
      </c>
      <c r="D71" s="12">
        <f>D70+2/1440</f>
        <v>7.8472222222222221E-2</v>
      </c>
      <c r="E71" s="12">
        <f>E70+2/1440</f>
        <v>0.11805555555555555</v>
      </c>
    </row>
    <row r="72" spans="1:19" x14ac:dyDescent="0.2">
      <c r="A72" s="6" t="s">
        <v>13</v>
      </c>
      <c r="D72" s="12">
        <f t="shared" ref="D72:E72" si="4">D71+3/1440</f>
        <v>8.0555555555555561E-2</v>
      </c>
      <c r="E72" s="12">
        <f t="shared" si="4"/>
        <v>0.12013888888888889</v>
      </c>
    </row>
    <row r="73" spans="1:19" x14ac:dyDescent="0.2">
      <c r="A73" s="7" t="s">
        <v>12</v>
      </c>
      <c r="B73" s="3"/>
      <c r="C73" s="3" t="s">
        <v>8</v>
      </c>
      <c r="D73" s="13">
        <f t="shared" ref="D73:E73" si="5">D72+4/1440</f>
        <v>8.3333333333333343E-2</v>
      </c>
      <c r="E73" s="13">
        <f t="shared" si="5"/>
        <v>0.12291666666666667</v>
      </c>
    </row>
    <row r="75" spans="1:19" ht="18" x14ac:dyDescent="0.25">
      <c r="A75" s="17"/>
      <c r="B75" s="17"/>
      <c r="C75" s="17"/>
      <c r="D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</row>
    <row r="76" spans="1:19" ht="18" x14ac:dyDescent="0.25">
      <c r="B76" s="23" t="s">
        <v>54</v>
      </c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</row>
    <row r="77" spans="1:19" ht="18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</row>
    <row r="79" spans="1:19" x14ac:dyDescent="0.2">
      <c r="A79" s="29" t="s">
        <v>0</v>
      </c>
      <c r="B79" s="30"/>
      <c r="C79" s="31"/>
      <c r="D79" s="24" t="s">
        <v>44</v>
      </c>
      <c r="E79" s="24" t="s">
        <v>44</v>
      </c>
      <c r="F79" s="24" t="s">
        <v>44</v>
      </c>
      <c r="G79" s="24" t="s">
        <v>44</v>
      </c>
    </row>
    <row r="80" spans="1:19" ht="57" x14ac:dyDescent="0.2">
      <c r="A80" s="32" t="s">
        <v>56</v>
      </c>
      <c r="B80" s="33"/>
      <c r="C80" s="34"/>
      <c r="D80" s="26" t="s">
        <v>61</v>
      </c>
      <c r="E80" s="26" t="s">
        <v>62</v>
      </c>
      <c r="F80" s="26" t="s">
        <v>61</v>
      </c>
      <c r="G80" s="26" t="s">
        <v>62</v>
      </c>
    </row>
    <row r="81" spans="1:7" x14ac:dyDescent="0.2">
      <c r="A81" s="35" t="s">
        <v>2</v>
      </c>
      <c r="B81" s="36"/>
      <c r="C81" s="40"/>
      <c r="D81" s="25" t="s">
        <v>3</v>
      </c>
      <c r="E81" s="25" t="s">
        <v>3</v>
      </c>
      <c r="F81" s="25" t="s">
        <v>3</v>
      </c>
      <c r="G81" s="25" t="s">
        <v>3</v>
      </c>
    </row>
    <row r="82" spans="1:7" x14ac:dyDescent="0.2">
      <c r="A82" s="37" t="s">
        <v>4</v>
      </c>
      <c r="B82" s="38"/>
      <c r="C82" s="39"/>
      <c r="D82" s="28">
        <v>28943</v>
      </c>
      <c r="E82" s="28">
        <v>89058</v>
      </c>
      <c r="F82" s="28">
        <v>20141</v>
      </c>
      <c r="G82" s="28">
        <v>89031</v>
      </c>
    </row>
    <row r="83" spans="1:7" hidden="1" x14ac:dyDescent="0.2">
      <c r="A83" s="6" t="s">
        <v>19</v>
      </c>
      <c r="C83" s="19" t="s">
        <v>9</v>
      </c>
      <c r="D83" s="11"/>
      <c r="E83" s="11"/>
      <c r="F83" s="11"/>
      <c r="G83" s="11"/>
    </row>
    <row r="84" spans="1:7" hidden="1" x14ac:dyDescent="0.2">
      <c r="A84" s="6" t="s">
        <v>37</v>
      </c>
      <c r="C84" s="19"/>
      <c r="D84" s="11"/>
      <c r="E84" s="11"/>
      <c r="F84" s="11"/>
      <c r="G84" s="11"/>
    </row>
    <row r="85" spans="1:7" hidden="1" x14ac:dyDescent="0.2">
      <c r="A85" s="6" t="s">
        <v>18</v>
      </c>
      <c r="C85" s="19"/>
      <c r="D85" s="11"/>
      <c r="E85" s="11"/>
      <c r="F85" s="11"/>
      <c r="G85" s="11"/>
    </row>
    <row r="86" spans="1:7" hidden="1" x14ac:dyDescent="0.2">
      <c r="A86" s="6" t="s">
        <v>36</v>
      </c>
      <c r="C86" s="19"/>
      <c r="D86" s="11"/>
      <c r="E86" s="11"/>
      <c r="F86" s="11"/>
      <c r="G86" s="11"/>
    </row>
    <row r="87" spans="1:7" hidden="1" x14ac:dyDescent="0.2">
      <c r="A87" s="7" t="s">
        <v>17</v>
      </c>
      <c r="B87" s="3"/>
      <c r="C87" s="20" t="s">
        <v>8</v>
      </c>
      <c r="D87" s="14"/>
      <c r="E87" s="14"/>
      <c r="F87" s="14"/>
      <c r="G87" s="14"/>
    </row>
    <row r="88" spans="1:7" hidden="1" x14ac:dyDescent="0.2">
      <c r="A88" s="6" t="s">
        <v>17</v>
      </c>
      <c r="C88" s="19" t="s">
        <v>9</v>
      </c>
      <c r="D88" s="11"/>
      <c r="E88" s="11"/>
      <c r="F88" s="11"/>
      <c r="G88" s="11"/>
    </row>
    <row r="89" spans="1:7" hidden="1" x14ac:dyDescent="0.2">
      <c r="A89" s="6" t="s">
        <v>35</v>
      </c>
      <c r="C89" s="19"/>
      <c r="D89" s="11"/>
      <c r="E89" s="11"/>
      <c r="F89" s="11"/>
      <c r="G89" s="11"/>
    </row>
    <row r="90" spans="1:7" hidden="1" x14ac:dyDescent="0.2">
      <c r="A90" s="6" t="s">
        <v>34</v>
      </c>
      <c r="C90" s="19"/>
      <c r="D90" s="11"/>
      <c r="E90" s="11"/>
      <c r="F90" s="11"/>
      <c r="G90" s="11"/>
    </row>
    <row r="91" spans="1:7" hidden="1" x14ac:dyDescent="0.2">
      <c r="A91" s="7" t="s">
        <v>33</v>
      </c>
      <c r="B91" s="3"/>
      <c r="C91" s="20" t="s">
        <v>9</v>
      </c>
      <c r="D91" s="14"/>
      <c r="E91" s="14"/>
      <c r="F91" s="14"/>
      <c r="G91" s="14"/>
    </row>
    <row r="92" spans="1:7" hidden="1" x14ac:dyDescent="0.2">
      <c r="A92" s="6" t="s">
        <v>16</v>
      </c>
      <c r="C92" s="19" t="s">
        <v>9</v>
      </c>
      <c r="D92" s="12">
        <v>0.29791666666666666</v>
      </c>
      <c r="E92" s="12"/>
      <c r="F92" s="12">
        <v>0.33958333333333302</v>
      </c>
      <c r="G92" s="12"/>
    </row>
    <row r="93" spans="1:7" hidden="1" x14ac:dyDescent="0.2">
      <c r="A93" s="6" t="s">
        <v>47</v>
      </c>
      <c r="C93" s="19"/>
      <c r="D93" s="12">
        <f>D92+4/1440</f>
        <v>0.30069444444444443</v>
      </c>
      <c r="E93" s="12"/>
      <c r="F93" s="12">
        <f>F92+4/1440</f>
        <v>0.34236111111111078</v>
      </c>
      <c r="G93" s="12"/>
    </row>
    <row r="94" spans="1:7" hidden="1" x14ac:dyDescent="0.2">
      <c r="A94" s="7" t="s">
        <v>15</v>
      </c>
      <c r="B94" s="3"/>
      <c r="C94" s="20" t="s">
        <v>8</v>
      </c>
      <c r="D94" s="13">
        <f>D93+5/1440</f>
        <v>0.30416666666666664</v>
      </c>
      <c r="E94" s="13"/>
      <c r="F94" s="13">
        <f>F93+5/1440</f>
        <v>0.34583333333333299</v>
      </c>
      <c r="G94" s="13"/>
    </row>
    <row r="95" spans="1:7" x14ac:dyDescent="0.2">
      <c r="A95" s="6" t="s">
        <v>48</v>
      </c>
      <c r="C95" s="2" t="s">
        <v>9</v>
      </c>
      <c r="D95" s="21">
        <v>0</v>
      </c>
      <c r="E95" s="21">
        <v>4.583333333333333E-2</v>
      </c>
      <c r="F95" s="21">
        <v>6.25E-2</v>
      </c>
      <c r="G95" s="21">
        <v>0.11458333333333333</v>
      </c>
    </row>
    <row r="96" spans="1:7" x14ac:dyDescent="0.2">
      <c r="A96" s="6" t="s">
        <v>46</v>
      </c>
      <c r="C96" s="19"/>
      <c r="D96" s="21">
        <f t="shared" ref="D96:F96" si="6">D95+8/1440</f>
        <v>5.5555555555555558E-3</v>
      </c>
      <c r="E96" s="21">
        <f t="shared" ref="E96:G96" si="7">E95+8/1440</f>
        <v>5.1388888888888887E-2</v>
      </c>
      <c r="F96" s="21">
        <f t="shared" si="6"/>
        <v>6.805555555555555E-2</v>
      </c>
      <c r="G96" s="21">
        <f t="shared" si="7"/>
        <v>0.12013888888888888</v>
      </c>
    </row>
    <row r="97" spans="1:7" x14ac:dyDescent="0.2">
      <c r="A97" s="6" t="s">
        <v>52</v>
      </c>
      <c r="C97" s="19"/>
      <c r="D97" s="12">
        <f>D96+10/1440</f>
        <v>1.2500000000000001E-2</v>
      </c>
      <c r="E97" s="12">
        <f>E96+10/1440</f>
        <v>5.8333333333333334E-2</v>
      </c>
      <c r="F97" s="12">
        <f>F96+10/1440</f>
        <v>7.4999999999999997E-2</v>
      </c>
      <c r="G97" s="12">
        <f>G96+11/1440</f>
        <v>0.12777777777777777</v>
      </c>
    </row>
    <row r="98" spans="1:7" x14ac:dyDescent="0.2">
      <c r="A98" s="6" t="s">
        <v>53</v>
      </c>
      <c r="C98" s="19"/>
      <c r="D98" s="12">
        <f>D97+2/1440</f>
        <v>1.388888888888889E-2</v>
      </c>
      <c r="E98" s="12">
        <f>E97+3/1440</f>
        <v>6.0416666666666667E-2</v>
      </c>
      <c r="F98" s="12">
        <f>F97+2/1440</f>
        <v>7.6388888888888881E-2</v>
      </c>
      <c r="G98" s="12">
        <f>G97+2/1440</f>
        <v>0.12916666666666665</v>
      </c>
    </row>
    <row r="99" spans="1:7" x14ac:dyDescent="0.2">
      <c r="A99" s="7" t="s">
        <v>45</v>
      </c>
      <c r="B99" s="3"/>
      <c r="C99" s="20" t="s">
        <v>8</v>
      </c>
      <c r="D99" s="13">
        <f>D98+4/1440</f>
        <v>1.6666666666666666E-2</v>
      </c>
      <c r="E99" s="13">
        <f>E98+3/1440</f>
        <v>6.25E-2</v>
      </c>
      <c r="F99" s="13">
        <f>F98+4/1440</f>
        <v>7.9166666666666663E-2</v>
      </c>
      <c r="G99" s="13">
        <f>G98+3/1440</f>
        <v>0.13124999999999998</v>
      </c>
    </row>
  </sheetData>
  <mergeCells count="12">
    <mergeCell ref="A7:C7"/>
    <mergeCell ref="A8:C8"/>
    <mergeCell ref="A9:C9"/>
    <mergeCell ref="A10:C10"/>
    <mergeCell ref="A82:C82"/>
    <mergeCell ref="A79:C79"/>
    <mergeCell ref="A80:C80"/>
    <mergeCell ref="A81:C81"/>
    <mergeCell ref="A31:C31"/>
    <mergeCell ref="A32:C32"/>
    <mergeCell ref="A33:C33"/>
    <mergeCell ref="A34:C34"/>
  </mergeCells>
  <phoneticPr fontId="8" type="noConversion"/>
  <pageMargins left="0.7" right="0.7" top="0.78740157499999996" bottom="0.78740157499999996" header="0.3" footer="0.3"/>
  <pageSetup paperSize="9" scale="3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C6283A4117EFC4693D778E3491D6F00" ma:contentTypeVersion="18" ma:contentTypeDescription="Ein neues Dokument erstellen." ma:contentTypeScope="" ma:versionID="8379c5050fdfc8fd9123f078c7724020">
  <xsd:schema xmlns:xsd="http://www.w3.org/2001/XMLSchema" xmlns:xs="http://www.w3.org/2001/XMLSchema" xmlns:p="http://schemas.microsoft.com/office/2006/metadata/properties" xmlns:ns2="1007005c-0c73-468b-af82-bc0a99f5e022" xmlns:ns3="35720322-d501-400e-9ba4-5b3bb9259214" targetNamespace="http://schemas.microsoft.com/office/2006/metadata/properties" ma:root="true" ma:fieldsID="69e5615cbddeef1fbde1758502126d4a" ns2:_="" ns3:_="">
    <xsd:import namespace="1007005c-0c73-468b-af82-bc0a99f5e022"/>
    <xsd:import namespace="35720322-d501-400e-9ba4-5b3bb925921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7005c-0c73-468b-af82-bc0a99f5e02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1c18010-0fec-4c3e-bdde-ec42de495bca}" ma:internalName="TaxCatchAll" ma:showField="CatchAllData" ma:web="1007005c-0c73-468b-af82-bc0a99f5e0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720322-d501-400e-9ba4-5b3bb92592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ca8ade4a-db7c-410a-bcc1-747f09b708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5720322-d501-400e-9ba4-5b3bb9259214">
      <Terms xmlns="http://schemas.microsoft.com/office/infopath/2007/PartnerControls"/>
    </lcf76f155ced4ddcb4097134ff3c332f>
    <TaxCatchAll xmlns="1007005c-0c73-468b-af82-bc0a99f5e02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FF0762-548E-4982-8922-FA0BC7DF41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07005c-0c73-468b-af82-bc0a99f5e022"/>
    <ds:schemaRef ds:uri="35720322-d501-400e-9ba4-5b3bb92592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41BD70-665B-4642-AC00-DD7C7283A992}">
  <ds:schemaRefs>
    <ds:schemaRef ds:uri="http://schemas.openxmlformats.org/package/2006/metadata/core-properties"/>
    <ds:schemaRef ds:uri="35720322-d501-400e-9ba4-5b3bb9259214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1007005c-0c73-468b-af82-bc0a99f5e022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0A2F34A-7573-45E4-B6D3-93E11E244E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VBG 005</vt:lpstr>
      <vt:lpstr>'VBG 005'!Druckbereich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Thoß, Stefan</dc:creator>
  <cp:lastModifiedBy>Dörfer Michael</cp:lastModifiedBy>
  <cp:lastPrinted>2022-07-14T12:35:38Z</cp:lastPrinted>
  <dcterms:created xsi:type="dcterms:W3CDTF">2021-10-15T10:46:49Z</dcterms:created>
  <dcterms:modified xsi:type="dcterms:W3CDTF">2025-05-28T11:47:24Z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0x0101003C6283A4117EFC4693D778E3491D6F00</vt:lpwstr>
  </property>
  <property fmtid="{D5CDD505-2E9C-101B-9397-08002B2CF9AE}" pid="3" name="MediaServiceImageTags">
    <vt:lpwstr/>
  </property>
</Properties>
</file>